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汇总表" sheetId="3" r:id="rId1"/>
    <sheet name="T5—811单元" sheetId="1" r:id="rId2"/>
    <sheet name="T5—4楼6个办公室" sheetId="2" r:id="rId3"/>
  </sheets>
  <definedNames>
    <definedName name="_xlnm._FilterDatabase" localSheetId="1" hidden="1">T5—811单元!$A$2:$GG$70</definedName>
    <definedName name="_xlnm.Print_Titles" localSheetId="1">T5—811单元!$1:$2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<sst xmlns="http://schemas.openxmlformats.org/spreadsheetml/2006/main" count="261" uniqueCount="162">
  <si>
    <t>国金中心T5-811会议室装修及第四楼6套办公室整修处理工程价格表</t>
  </si>
  <si>
    <t>序号</t>
  </si>
  <si>
    <t>项目名称</t>
  </si>
  <si>
    <t>金额</t>
  </si>
  <si>
    <t>备注</t>
  </si>
  <si>
    <t>国金中心T5-811楼会议室装修</t>
  </si>
  <si>
    <t>国金中心T5-4楼办公室整修处理</t>
  </si>
  <si>
    <t>总造价</t>
  </si>
  <si>
    <t xml:space="preserve">国金中心T5-811楼会议室装修工程清单    </t>
  </si>
  <si>
    <t>工程项目</t>
  </si>
  <si>
    <t>规格型号及品牌
（投标单位自行填报）</t>
  </si>
  <si>
    <t>单位</t>
  </si>
  <si>
    <t>数量</t>
  </si>
  <si>
    <t>单价</t>
  </si>
  <si>
    <t>合价</t>
  </si>
  <si>
    <t>一</t>
  </si>
  <si>
    <t>序工项目</t>
  </si>
  <si>
    <t>临时设施费</t>
  </si>
  <si>
    <r>
      <rPr>
        <sz val="10"/>
        <rFont val="新宋体"/>
        <charset val="134"/>
      </rPr>
      <t>m</t>
    </r>
    <r>
      <rPr>
        <vertAlign val="superscript"/>
        <sz val="10"/>
        <rFont val="新宋体"/>
        <charset val="134"/>
      </rPr>
      <t xml:space="preserve">2</t>
    </r>
  </si>
  <si>
    <t>费用说明：临时灯、线、脚手架、马凳、操作台等临时使用设施；</t>
  </si>
  <si>
    <t>施工垃圾现场清运费及外运除渣</t>
  </si>
  <si>
    <t xml:space="preserve">m2</t>
  </si>
  <si>
    <t>按套内使用面积计算</t>
  </si>
  <si>
    <t>成品保护费（工区过道石膏板及阻燃板保护）</t>
  </si>
  <si>
    <t>按物业要求过道保护</t>
  </si>
  <si>
    <t>专业清洁费</t>
  </si>
  <si>
    <t>工程竣工后专业清洁。</t>
  </si>
  <si>
    <t>小计</t>
  </si>
  <si>
    <t>二</t>
  </si>
  <si>
    <t>拆除工程</t>
  </si>
  <si>
    <t>轻质隔墙拆除</t>
  </si>
  <si>
    <t>人工费（包含室内踢脚线形象墙不锈钢等拆除）</t>
  </si>
  <si>
    <t>地毯保护性拆除</t>
  </si>
  <si>
    <t>人工费（拆除好搬运至空置房源备用）</t>
  </si>
  <si>
    <t>拆除大厅及房间局部吊顶（保护性拆除）</t>
  </si>
  <si>
    <t>项</t>
  </si>
  <si>
    <t>人工费（局部保留，精确拆除）（前台区不动）</t>
  </si>
  <si>
    <t>拆除单扇消防门</t>
  </si>
  <si>
    <t>樘</t>
  </si>
  <si>
    <t>人工费</t>
  </si>
  <si>
    <t>拆除双扇平开门</t>
  </si>
  <si>
    <t>三</t>
  </si>
  <si>
    <t>顶面工程</t>
  </si>
  <si>
    <t>天棚轻钢龙骨纸面石膏板吊顶</t>
  </si>
  <si>
    <t>轻钢龙骨品牌及规格：投标单位自行填报
纸面石膏板：投标单位自行填报</t>
  </si>
  <si>
    <t>吊顶方案参考图：
轻钢龙骨石膏板</t>
  </si>
  <si>
    <t>小会议室吊顶修复及灯孔修复</t>
  </si>
  <si>
    <t>吊顶造型扣条</t>
  </si>
  <si>
    <t>米</t>
  </si>
  <si>
    <r>
      <rPr>
        <sz val="10"/>
        <color rgb="FFFF0000"/>
        <rFont val="新宋体"/>
        <charset val="134"/>
      </rPr>
      <t>金属</t>
    </r>
    <r>
      <rPr>
        <sz val="10"/>
        <rFont val="新宋体"/>
        <charset val="134"/>
      </rPr>
      <t>扣条材料及安装费</t>
    </r>
  </si>
  <si>
    <t>大会议室投影仪灯槽</t>
  </si>
  <si>
    <t>阻燃板，两侧石膏板轻钢龙骨，自攻螺丝固定</t>
  </si>
  <si>
    <t>顶面面批刮腻子乳胶漆</t>
  </si>
  <si>
    <t>乳胶漆：投标单位自行填报
腻子粉:投标单位自行填报</t>
  </si>
  <si>
    <t>腻子粉基层处理三遍，白布或牛皮纸贴缝处理。
乳胶漆一底两面</t>
  </si>
  <si>
    <t>四</t>
  </si>
  <si>
    <t>墙面工程</t>
  </si>
  <si>
    <t>新建石膏板隔墙</t>
  </si>
  <si>
    <t>75厚轻钢龙骨石膏板隔墙，自攻螺丝固定含防火吸音绵（加厚隔音棉），按隔墙长度乘以高度计量。</t>
  </si>
  <si>
    <t>墙面批刮腻子批灰</t>
  </si>
  <si>
    <t>腻子粉基层处理三遍，白布或牛皮纸贴缝处理。</t>
  </si>
  <si>
    <t>墙面批刮腻子批灰及刷乳胶漆</t>
  </si>
  <si>
    <t>墙面贴墙布（除库房以外区域）</t>
  </si>
  <si>
    <t>包含人工、材料、基膜及胶水敷料等</t>
  </si>
  <si>
    <t>墙面装饰扣条（T型装饰扣条）</t>
  </si>
  <si>
    <t>m</t>
  </si>
  <si>
    <t>定制装饰扣条</t>
  </si>
  <si>
    <t>制动门、消防门及制动门门套木基层</t>
  </si>
  <si>
    <t>套</t>
  </si>
  <si>
    <t>阻燃板基层，木饰面</t>
  </si>
  <si>
    <t>形象墙岩板（直接贴原始石材墙面）</t>
  </si>
  <si>
    <t>不限于1.5mm阻燃板基层.</t>
  </si>
  <si>
    <t>物业公区过道墙布修复</t>
  </si>
  <si>
    <t>物业购买</t>
  </si>
  <si>
    <t>五</t>
  </si>
  <si>
    <t>地面工程</t>
  </si>
  <si>
    <t>不锈钢收口条局部收口形象墙位置及外过道踢脚线</t>
  </si>
  <si>
    <t>材料及安装费，按不锈钢展开面积计量</t>
  </si>
  <si>
    <t>地面修复（架空地板及大门塌陷修复、消防门下口修复等）</t>
  </si>
  <si>
    <t>处</t>
  </si>
  <si>
    <t>型材踢脚线（50mm）</t>
  </si>
  <si>
    <t>材料及安装费</t>
  </si>
  <si>
    <t>利旧地毯铺贴</t>
  </si>
  <si>
    <t>含辅材及安装费</t>
  </si>
  <si>
    <t>六</t>
  </si>
  <si>
    <t>主材</t>
  </si>
  <si>
    <t>型材玻璃隔断及新做门洞型材边框（门框加高）</t>
  </si>
  <si>
    <t>双层钢化玻璃铝合金型材隔断，铝型材壁厚满足强度要求。4个门及门框重新换</t>
  </si>
  <si>
    <t>套装门（通顶门）</t>
  </si>
  <si>
    <t>含门锁通顶门</t>
  </si>
  <si>
    <t>入户自动双扇滑门</t>
  </si>
  <si>
    <t>制动滑门，门禁机。遥控器2等配置</t>
  </si>
  <si>
    <t>玻璃消防门（含不锈钢门套及地弹簧）</t>
  </si>
  <si>
    <t>玻璃消防门</t>
  </si>
  <si>
    <t>七</t>
  </si>
  <si>
    <t>电气工程</t>
  </si>
  <si>
    <t>强弱电管线及敷设</t>
  </si>
  <si>
    <t>电线：投标单位自行填报
网线：投标单位自行填报</t>
  </si>
  <si>
    <t>m2</t>
  </si>
  <si>
    <t>含强电布线及灯具布线，工位强电插安装。人工费及辅材KBG管道。</t>
  </si>
  <si>
    <t>筒灯</t>
  </si>
  <si>
    <t>筒灯：投标单位自行填报</t>
  </si>
  <si>
    <t>个</t>
  </si>
  <si>
    <t>前台灯膜不动，修复改造灯管更换</t>
  </si>
  <si>
    <t>开关面板及插座</t>
  </si>
  <si>
    <t>投标单位自行填报</t>
  </si>
  <si>
    <t>空气开关配套及强电箱</t>
  </si>
  <si>
    <t>新做配电箱及弱电配电箱</t>
  </si>
  <si>
    <t>弱电箱</t>
  </si>
  <si>
    <t>八</t>
  </si>
  <si>
    <t>其他</t>
  </si>
  <si>
    <t>消防（含设计图竣工等改造、施工等包干费用）</t>
  </si>
  <si>
    <t>包含1:物业办理手续的图纸及资质，2:包含室内所有喷淋改造、疏散及应急灯改造、强排管道改造、烟感的改造。3：放水费4：交消防维保的接驳费用）5：物业指定脱扣器6：竣工图及协调物业竣工验收；备注：不含报建，如有报建另计</t>
  </si>
  <si>
    <t>空调新增一台（空调设备业主提供）</t>
  </si>
  <si>
    <t>台</t>
  </si>
  <si>
    <t>包含1:主机安装2：全部重新制作单面彩钢风管管道3：电线及控制线重新一对一定位，弱电相关空调相关镀锌管道及排水管道）4：重新定制回风口机送风口。物业要求给回水及排水必须物业指定材料，新风软管改造</t>
  </si>
  <si>
    <t>现场改造空调移动机位（勘察现场需要移动2台改造）</t>
  </si>
  <si>
    <t>包含1:主机拆除移动位置：全部重新制作单面彩钢风管管道3：电线及控制线重新一对一定位，弱电相关空调相关镀锌管道及排水管道）4：重新定制回风口机送风口。物业要求给回水及排水必须物业指定材料，新风软管改造</t>
  </si>
  <si>
    <t>A</t>
  </si>
  <si>
    <t>税前总造价</t>
  </si>
  <si>
    <t>B</t>
  </si>
  <si>
    <t>管理费利润及其他</t>
  </si>
  <si>
    <t>包含工人保险等</t>
  </si>
  <si>
    <t>C</t>
  </si>
  <si>
    <t>税金（A+B）*税率</t>
  </si>
  <si>
    <t>注明税率</t>
  </si>
  <si>
    <t>D</t>
  </si>
  <si>
    <t>含税包干总造价（A+B+C)</t>
  </si>
  <si>
    <t>备注：</t>
  </si>
  <si>
    <t>1、</t>
  </si>
  <si>
    <t>以上价格为包干单价（不含监控/电器设备/弱电AP，机柜等设施设备调试/水晶头/软装/窗帘等）</t>
  </si>
  <si>
    <t>2、</t>
  </si>
  <si>
    <t>乙方指定配送的材料进入施工现场，必须通知甲方现场验收并签署意见后方可施工。若甲方指定提供的材料存在质量隐患须向乙方书面承诺，乙方方能施工。</t>
  </si>
  <si>
    <t>3、</t>
  </si>
  <si>
    <t>施工过程中的项目增减及变更，必须经甲、乙双方协商一致并在工程项目变更单上签字确认方能生效。</t>
  </si>
  <si>
    <t>4、</t>
  </si>
  <si>
    <t>施工过程中，如甲方装修项目有违反建筑装饰施工条例的项目，乙方有权拒绝施工。</t>
  </si>
  <si>
    <t>5、</t>
  </si>
  <si>
    <t>各项目施工工序的阶段验收、竣工验收，须甲方参与并在工程验收单上签署验收意见。</t>
  </si>
  <si>
    <t>6、</t>
  </si>
  <si>
    <t>如预算内材料出现市场断货，则乙方可用市场同等品质、价位的材料征得甲方同意后替换。远郊及特殊区域使用当地产品。</t>
  </si>
  <si>
    <t>7、</t>
  </si>
  <si>
    <t>为保护业主利益，设计师及公司其他人员给业主做出的承诺项目，请以书面形式落实到本预算中，任何口头承诺项目无效。</t>
  </si>
  <si>
    <t>8、</t>
  </si>
  <si>
    <t>物业的装修押金/保证金等由装修方向物业自缴自退.</t>
  </si>
  <si>
    <t>国金中心T5-4楼办公室整修处理清单</t>
  </si>
  <si>
    <t>费用说明：线、脚手架、马凳、操作台等临时使用设施；</t>
  </si>
  <si>
    <t>施工完成后清扫垃圾，外运装车1车</t>
  </si>
  <si>
    <t>专业清洁（地面清扫、墙面清扫）</t>
  </si>
  <si>
    <t>工程竣工后专业清洁</t>
  </si>
  <si>
    <t>人工费拆除</t>
  </si>
  <si>
    <t>地毯拆除外运出渣</t>
  </si>
  <si>
    <t>车</t>
  </si>
  <si>
    <t>地毯拆除后装车外运垃圾</t>
  </si>
  <si>
    <t>套装门贴膜（双面贴膜）</t>
  </si>
  <si>
    <t>木纹膜及人工费</t>
  </si>
  <si>
    <t>木工修补损坏板机消防强排烟阀门改造</t>
  </si>
  <si>
    <t>木工石膏板及人工改造调整</t>
  </si>
  <si>
    <t>墙面批刮腻子批灰+乳胶漆</t>
  </si>
  <si>
    <t>腻子粉基层处理1遍，白布或牛皮纸贴缝处理。乳胶漆一底两面</t>
  </si>
  <si>
    <t>墙面乳胶漆（2遍）</t>
  </si>
  <si>
    <t>基层不做处理，乳胶漆一底两面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</si>
</sst>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_瀀"/>
    <numFmt numFmtId="177" formatCode="0;_瀀"/>
    <numFmt numFmtId="178" formatCode="0.0"/>
    <numFmt numFmtId="179" formatCode="0.0;_瀀"/>
    <numFmt numFmtId="180" formatCode="0.00_ "/>
  </numFmts>
  <fonts count="35">
    <font>
      <sz val="11"/>
      <color theme="1"/>
      <name val="宋体"/>
      <charset val="134"/>
      <scheme val="minor"/>
    </font>
    <font>
      <b/>
      <sz val="12"/>
      <name val="楷体_GB2312"/>
      <charset val="134"/>
    </font>
    <font>
      <b/>
      <sz val="10"/>
      <name val="新宋体"/>
      <charset val="134"/>
    </font>
    <font>
      <b/>
      <sz val="11"/>
      <color theme="1"/>
      <name val="宋体"/>
      <charset val="134"/>
      <scheme val="minor"/>
    </font>
    <font>
      <sz val="10"/>
      <name val="新宋体"/>
      <charset val="134"/>
    </font>
    <font>
      <sz val="9"/>
      <name val="新宋体"/>
      <charset val="134"/>
    </font>
    <font>
      <b/>
      <sz val="9"/>
      <name val="新宋体"/>
      <charset val="134"/>
    </font>
    <font>
      <sz val="10"/>
      <color rgb="FFFF0000"/>
      <name val="新宋体"/>
      <charset val="134"/>
    </font>
    <font>
      <b/>
      <sz val="16"/>
      <color rgb="FFFF0000"/>
      <name val="新宋体"/>
      <charset val="134"/>
    </font>
    <font>
      <sz val="18"/>
      <color rgb="FFFF0000"/>
      <name val="新宋体"/>
      <charset val="134"/>
    </font>
    <font>
      <sz val="16"/>
      <color theme="1"/>
      <name val="宋体"/>
      <charset val="134"/>
      <scheme val="minor"/>
    </font>
    <font>
      <sz val="12"/>
      <name val="黑体"/>
      <charset val="134"/>
    </font>
    <font>
      <b/>
      <sz val="16"/>
      <color theme="1"/>
      <name val="宋体"/>
      <charset val="134"/>
      <scheme val="minor"/>
    </font>
    <font>
      <b/>
      <sz val="14"/>
      <color rgb="FFFF0000"/>
      <name val="新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name val="新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4" fillId="3" borderId="0" xfId="0" applyNumberFormat="1" applyFont="1" applyFill="1" applyAlignment="1">
      <alignment horizontal="center" vertical="center" wrapText="1"/>
    </xf>
    <xf numFmtId="177" fontId="4" fillId="3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Continuous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179" fontId="4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  <protection hidden="1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/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8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FF000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63500</xdr:colOff>
      <xdr:row>16</xdr:row>
      <xdr:rowOff>356870</xdr:rowOff>
    </xdr:from>
    <xdr:to>
      <xdr:col>7</xdr:col>
      <xdr:colOff>1144270</xdr:colOff>
      <xdr:row>16</xdr:row>
      <xdr:rowOff>1170305</xdr:rowOff>
    </xdr:to>
    <xdr:pic>
      <xdr:nvPicPr>
        <xdr:cNvPr id="3" name="ID_EA6467E94F4A457C966C489550591BDE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918065" y="6071870"/>
          <a:ext cx="1080770" cy="8134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zoomScale="190" zoomScaleNormal="190" workbookViewId="0">
      <selection activeCell="A1" sqref="A1"/>
    </sheetView>
  </sheetViews>
  <sheetFormatPr defaultColWidth="9" defaultRowHeight="13.5" outlineLevelRow="4" outlineLevelCol="3"/>
  <cols>
    <col min="2" max="2" width="36.5583333333333" customWidth="1"/>
    <col min="3" max="3" width="16.4" customWidth="1"/>
    <col min="4" max="4" width="16.0083333333333" customWidth="1"/>
  </cols>
  <sheetData>
    <row r="1" s="50" customFormat="1" ht="33" customHeight="1" spans="1:4">
      <c r="A1" s="52" t="s">
        <v>0</v>
      </c>
      <c r="B1" s="52"/>
      <c r="C1" s="52"/>
      <c r="D1" s="52"/>
    </row>
    <row r="2" s="51" customFormat="1" ht="22" customHeight="1" spans="1:4">
      <c r="A2" s="53" t="s">
        <v>1</v>
      </c>
      <c r="B2" s="53" t="s">
        <v>2</v>
      </c>
      <c r="C2" s="53" t="s">
        <v>3</v>
      </c>
      <c r="D2" s="53" t="s">
        <v>4</v>
      </c>
    </row>
    <row r="3" ht="22" customHeight="1" spans="1:4">
      <c r="A3" s="53">
        <v>1</v>
      </c>
      <c r="B3" s="54" t="s">
        <v>5</v>
      </c>
      <c r="C3" s="55"/>
      <c r="D3" s="53"/>
    </row>
    <row r="4" ht="22" customHeight="1" spans="1:4">
      <c r="A4" s="53">
        <v>2</v>
      </c>
      <c r="B4" s="54" t="s">
        <v>6</v>
      </c>
      <c r="C4" s="55"/>
      <c r="D4" s="53"/>
    </row>
    <row r="5" ht="22" customHeight="1" spans="1:4">
      <c r="A5" s="53"/>
      <c r="B5" s="53" t="s">
        <v>7</v>
      </c>
      <c r="C5" s="55"/>
      <c r="D5" s="53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G72"/>
  <sheetViews>
    <sheetView workbookViewId="0">
      <pane ySplit="2" topLeftCell="A46" activePane="bottomLeft" state="frozen"/>
      <selection/>
      <selection pane="bottomLeft" activeCell="H59" sqref="H59"/>
    </sheetView>
  </sheetViews>
  <sheetFormatPr defaultColWidth="9" defaultRowHeight="27" customHeight="1"/>
  <cols>
    <col min="1" max="1" width="6.40833333333333" customWidth="1"/>
    <col min="2" max="2" width="40.5" customWidth="1"/>
    <col min="3" max="3" width="43" customWidth="1"/>
    <col min="4" max="4" width="7.16666666666667" customWidth="1"/>
    <col min="5" max="5" width="10" customWidth="1"/>
    <col min="7" max="7" width="13.25" customWidth="1"/>
    <col min="8" max="8" width="41.3083333333333" customWidth="1"/>
    <col min="9" max="9" width="13.75" customWidth="1"/>
    <col min="10" max="10" width="29.0166666666667" customWidth="1"/>
  </cols>
  <sheetData>
    <row r="1" s="36" customFormat="1" ht="38" customHeight="1" spans="1:8">
      <c r="A1" s="38" t="s">
        <v>8</v>
      </c>
      <c r="B1" s="38"/>
      <c r="C1" s="38"/>
      <c r="D1" s="38"/>
      <c r="E1" s="38"/>
      <c r="F1" s="38"/>
      <c r="G1" s="38"/>
      <c r="H1" s="38"/>
    </row>
    <row r="2" ht="30" customHeight="1" spans="1:8">
      <c r="A2" s="2" t="s">
        <v>1</v>
      </c>
      <c r="B2" s="2" t="s">
        <v>9</v>
      </c>
      <c r="C2" s="2" t="s">
        <v>10</v>
      </c>
      <c r="D2" s="2" t="s">
        <v>11</v>
      </c>
      <c r="E2" s="3" t="s">
        <v>12</v>
      </c>
      <c r="F2" s="4" t="s">
        <v>13</v>
      </c>
      <c r="G2" s="4" t="s">
        <v>14</v>
      </c>
      <c r="H2" s="4" t="s">
        <v>4</v>
      </c>
    </row>
    <row r="3" customHeight="1" spans="1:8">
      <c r="A3" s="2" t="s">
        <v>15</v>
      </c>
      <c r="B3" s="5" t="s">
        <v>16</v>
      </c>
      <c r="C3" s="22"/>
      <c r="D3" s="6"/>
      <c r="E3" s="7"/>
      <c r="F3" s="7"/>
      <c r="G3" s="7"/>
      <c r="H3" s="7"/>
    </row>
    <row r="4" customHeight="1" spans="1:8">
      <c r="A4" s="6">
        <v>1</v>
      </c>
      <c r="B4" s="8" t="s">
        <v>17</v>
      </c>
      <c r="C4" s="22"/>
      <c r="D4" s="6" t="s">
        <v>18</v>
      </c>
      <c r="E4" s="7">
        <v>120</v>
      </c>
      <c r="F4" s="10"/>
      <c r="G4" s="7"/>
      <c r="H4" s="11" t="s">
        <v>19</v>
      </c>
    </row>
    <row r="5" ht="31" customHeight="1" spans="1:8">
      <c r="A5" s="6">
        <v>2</v>
      </c>
      <c r="B5" s="8" t="s">
        <v>20</v>
      </c>
      <c r="C5" s="22"/>
      <c r="D5" s="6" t="s">
        <v>21</v>
      </c>
      <c r="E5" s="7">
        <v>120</v>
      </c>
      <c r="F5" s="39"/>
      <c r="G5" s="7"/>
      <c r="H5" s="11" t="s">
        <v>22</v>
      </c>
    </row>
    <row r="6" customHeight="1" spans="1:8">
      <c r="A6" s="6">
        <v>3</v>
      </c>
      <c r="B6" s="8" t="s">
        <v>23</v>
      </c>
      <c r="C6" s="22"/>
      <c r="D6" s="6" t="s">
        <v>18</v>
      </c>
      <c r="E6" s="7">
        <v>90</v>
      </c>
      <c r="F6" s="39"/>
      <c r="G6" s="7"/>
      <c r="H6" s="11" t="s">
        <v>24</v>
      </c>
    </row>
    <row r="7" customHeight="1" spans="1:8">
      <c r="A7" s="6">
        <v>4</v>
      </c>
      <c r="B7" s="8" t="s">
        <v>25</v>
      </c>
      <c r="C7" s="22"/>
      <c r="D7" s="6" t="s">
        <v>18</v>
      </c>
      <c r="E7" s="7">
        <v>120</v>
      </c>
      <c r="F7" s="40"/>
      <c r="G7" s="7"/>
      <c r="H7" s="11" t="s">
        <v>26</v>
      </c>
    </row>
    <row r="8" customHeight="1" spans="1:8">
      <c r="A8" s="12"/>
      <c r="B8" s="13" t="s">
        <v>27</v>
      </c>
      <c r="C8" s="22"/>
      <c r="D8" s="12"/>
      <c r="E8" s="14"/>
      <c r="F8" s="7"/>
      <c r="G8" s="7"/>
      <c r="H8" s="7"/>
    </row>
    <row r="9" customHeight="1" spans="1:8">
      <c r="A9" s="2" t="s">
        <v>28</v>
      </c>
      <c r="B9" s="5" t="s">
        <v>29</v>
      </c>
      <c r="C9" s="22"/>
      <c r="D9" s="6"/>
      <c r="E9" s="7"/>
      <c r="F9" s="7"/>
      <c r="G9" s="7"/>
      <c r="H9" s="7"/>
    </row>
    <row r="10" customHeight="1" spans="1:8">
      <c r="A10" s="6">
        <v>1</v>
      </c>
      <c r="B10" s="8" t="s">
        <v>30</v>
      </c>
      <c r="C10" s="22"/>
      <c r="D10" s="6" t="s">
        <v>18</v>
      </c>
      <c r="E10" s="7">
        <f>(3.5*2+7.7)*3</f>
        <v>44.1</v>
      </c>
      <c r="F10" s="7"/>
      <c r="G10" s="7"/>
      <c r="H10" s="11" t="s">
        <v>31</v>
      </c>
    </row>
    <row r="11" customHeight="1" spans="1:8">
      <c r="A11" s="6">
        <v>2</v>
      </c>
      <c r="B11" s="8" t="s">
        <v>32</v>
      </c>
      <c r="C11" s="22"/>
      <c r="D11" s="6" t="s">
        <v>18</v>
      </c>
      <c r="E11" s="7">
        <v>120</v>
      </c>
      <c r="F11" s="7"/>
      <c r="G11" s="7"/>
      <c r="H11" s="11" t="s">
        <v>33</v>
      </c>
    </row>
    <row r="12" customHeight="1" spans="1:8">
      <c r="A12" s="6">
        <v>3</v>
      </c>
      <c r="B12" s="8" t="s">
        <v>34</v>
      </c>
      <c r="C12" s="22"/>
      <c r="D12" s="6" t="s">
        <v>35</v>
      </c>
      <c r="E12" s="9">
        <v>1</v>
      </c>
      <c r="F12" s="7"/>
      <c r="G12" s="7"/>
      <c r="H12" s="11" t="s">
        <v>36</v>
      </c>
    </row>
    <row r="13" customHeight="1" spans="1:8">
      <c r="A13" s="6">
        <v>4</v>
      </c>
      <c r="B13" s="8" t="s">
        <v>37</v>
      </c>
      <c r="C13" s="22"/>
      <c r="D13" s="6" t="s">
        <v>38</v>
      </c>
      <c r="E13" s="9">
        <v>2</v>
      </c>
      <c r="F13" s="7"/>
      <c r="G13" s="7"/>
      <c r="H13" s="11" t="s">
        <v>39</v>
      </c>
    </row>
    <row r="14" customHeight="1" spans="1:8">
      <c r="A14" s="6">
        <v>5</v>
      </c>
      <c r="B14" s="8" t="s">
        <v>40</v>
      </c>
      <c r="C14" s="22"/>
      <c r="D14" s="6" t="s">
        <v>38</v>
      </c>
      <c r="E14" s="9">
        <v>1</v>
      </c>
      <c r="F14" s="7"/>
      <c r="G14" s="7"/>
      <c r="H14" s="11" t="s">
        <v>39</v>
      </c>
    </row>
    <row r="15" customHeight="1" spans="1:8">
      <c r="A15" s="12"/>
      <c r="B15" s="13" t="s">
        <v>27</v>
      </c>
      <c r="C15" s="22"/>
      <c r="D15" s="12"/>
      <c r="E15" s="14"/>
      <c r="F15" s="7"/>
      <c r="G15" s="7"/>
      <c r="H15" s="7"/>
    </row>
    <row r="16" customHeight="1" spans="1:8">
      <c r="A16" s="2" t="s">
        <v>41</v>
      </c>
      <c r="B16" s="5" t="s">
        <v>42</v>
      </c>
      <c r="C16" s="22"/>
      <c r="D16" s="6"/>
      <c r="E16" s="7"/>
      <c r="F16" s="7"/>
      <c r="G16" s="7"/>
      <c r="H16" s="7"/>
    </row>
    <row r="17" ht="127" customHeight="1" spans="1:8">
      <c r="A17" s="6">
        <v>1</v>
      </c>
      <c r="B17" s="8" t="s">
        <v>43</v>
      </c>
      <c r="C17" s="22" t="s">
        <v>44</v>
      </c>
      <c r="D17" s="6" t="s">
        <v>18</v>
      </c>
      <c r="E17" s="7">
        <v>80</v>
      </c>
      <c r="F17" s="7"/>
      <c r="G17" s="7"/>
      <c r="H17" s="41" t="s">
        <v>45</v>
      </c>
    </row>
    <row r="18" ht="30" customHeight="1" spans="1:8">
      <c r="A18" s="6">
        <v>2</v>
      </c>
      <c r="B18" s="8" t="s">
        <v>46</v>
      </c>
      <c r="C18" s="22"/>
      <c r="D18" s="6" t="s">
        <v>35</v>
      </c>
      <c r="E18" s="9">
        <v>1</v>
      </c>
      <c r="F18" s="7"/>
      <c r="G18" s="7"/>
      <c r="H18" s="41"/>
    </row>
    <row r="19" customHeight="1" spans="1:8">
      <c r="A19" s="6">
        <v>2</v>
      </c>
      <c r="B19" s="8" t="s">
        <v>47</v>
      </c>
      <c r="C19" s="22"/>
      <c r="D19" s="6" t="s">
        <v>48</v>
      </c>
      <c r="E19" s="7">
        <v>26</v>
      </c>
      <c r="F19" s="7"/>
      <c r="G19" s="7"/>
      <c r="H19" s="42" t="s">
        <v>49</v>
      </c>
    </row>
    <row r="20" customHeight="1" spans="1:8">
      <c r="A20" s="6">
        <v>3</v>
      </c>
      <c r="B20" s="8" t="s">
        <v>50</v>
      </c>
      <c r="C20" s="22"/>
      <c r="D20" s="6" t="s">
        <v>48</v>
      </c>
      <c r="E20" s="7">
        <v>4</v>
      </c>
      <c r="F20" s="7"/>
      <c r="G20" s="7"/>
      <c r="H20" s="11" t="s">
        <v>51</v>
      </c>
    </row>
    <row r="21" ht="48" customHeight="1" spans="1:8">
      <c r="A21" s="6">
        <v>4</v>
      </c>
      <c r="B21" s="8" t="s">
        <v>52</v>
      </c>
      <c r="C21" s="22" t="s">
        <v>53</v>
      </c>
      <c r="D21" s="6" t="s">
        <v>18</v>
      </c>
      <c r="E21" s="7">
        <v>120</v>
      </c>
      <c r="F21" s="7"/>
      <c r="G21" s="7"/>
      <c r="H21" s="11" t="s">
        <v>54</v>
      </c>
    </row>
    <row r="22" customHeight="1" spans="1:8">
      <c r="A22" s="6"/>
      <c r="B22" s="8" t="s">
        <v>27</v>
      </c>
      <c r="C22" s="22"/>
      <c r="D22" s="6"/>
      <c r="E22" s="7"/>
      <c r="F22" s="7"/>
      <c r="G22" s="7"/>
      <c r="H22" s="7"/>
    </row>
    <row r="23" customHeight="1" spans="1:8">
      <c r="A23" s="2" t="s">
        <v>55</v>
      </c>
      <c r="B23" s="5" t="s">
        <v>56</v>
      </c>
      <c r="C23" s="22"/>
      <c r="D23" s="6"/>
      <c r="E23" s="7"/>
      <c r="F23" s="7"/>
      <c r="G23" s="7"/>
      <c r="H23" s="7"/>
    </row>
    <row r="24" ht="45" customHeight="1" spans="1:8">
      <c r="A24" s="6">
        <v>1</v>
      </c>
      <c r="B24" s="8" t="s">
        <v>57</v>
      </c>
      <c r="C24" s="22" t="str">
        <f>C17</f>
        <v>轻钢龙骨品牌及规格：投标单位自行填报
纸面石膏板：投标单位自行填报</v>
      </c>
      <c r="D24" s="6" t="s">
        <v>18</v>
      </c>
      <c r="E24" s="7">
        <v>55.5</v>
      </c>
      <c r="F24" s="7"/>
      <c r="G24" s="7"/>
      <c r="H24" s="11" t="s">
        <v>58</v>
      </c>
    </row>
    <row r="25" ht="45" customHeight="1" spans="1:8">
      <c r="A25" s="6">
        <v>2</v>
      </c>
      <c r="B25" s="8" t="s">
        <v>59</v>
      </c>
      <c r="C25" s="22" t="str">
        <f>C21</f>
        <v>乳胶漆：投标单位自行填报
腻子粉:投标单位自行填报</v>
      </c>
      <c r="D25" s="6" t="s">
        <v>18</v>
      </c>
      <c r="E25" s="7">
        <f>86*3-30.49</f>
        <v>227.51</v>
      </c>
      <c r="F25" s="7"/>
      <c r="G25" s="7"/>
      <c r="H25" s="11" t="s">
        <v>60</v>
      </c>
    </row>
    <row r="26" ht="45" customHeight="1" spans="1:8">
      <c r="A26" s="6">
        <v>3</v>
      </c>
      <c r="B26" s="8" t="s">
        <v>61</v>
      </c>
      <c r="C26" s="22"/>
      <c r="D26" s="6" t="s">
        <v>18</v>
      </c>
      <c r="E26" s="7">
        <f>(3.4+3.4+4.09)*2.8</f>
        <v>30.492</v>
      </c>
      <c r="F26" s="7"/>
      <c r="G26" s="7"/>
      <c r="H26" s="11" t="s">
        <v>54</v>
      </c>
    </row>
    <row r="27" customHeight="1" spans="1:8">
      <c r="A27" s="6">
        <v>4</v>
      </c>
      <c r="B27" s="8" t="s">
        <v>62</v>
      </c>
      <c r="C27" s="22"/>
      <c r="D27" s="6" t="s">
        <v>18</v>
      </c>
      <c r="E27" s="7">
        <v>200</v>
      </c>
      <c r="F27" s="7"/>
      <c r="G27" s="7"/>
      <c r="H27" s="11" t="s">
        <v>63</v>
      </c>
    </row>
    <row r="28" customHeight="1" spans="1:8">
      <c r="A28" s="6">
        <v>5</v>
      </c>
      <c r="B28" s="16" t="s">
        <v>64</v>
      </c>
      <c r="C28" s="43"/>
      <c r="D28" s="15" t="s">
        <v>65</v>
      </c>
      <c r="E28" s="44">
        <v>123</v>
      </c>
      <c r="F28" s="40"/>
      <c r="G28" s="7"/>
      <c r="H28" s="18" t="s">
        <v>66</v>
      </c>
    </row>
    <row r="29" customHeight="1" spans="1:8">
      <c r="A29" s="6">
        <v>6</v>
      </c>
      <c r="B29" s="16" t="s">
        <v>67</v>
      </c>
      <c r="C29" s="43"/>
      <c r="D29" s="15" t="s">
        <v>68</v>
      </c>
      <c r="E29" s="19">
        <v>3</v>
      </c>
      <c r="F29" s="40"/>
      <c r="G29" s="7"/>
      <c r="H29" s="16" t="s">
        <v>69</v>
      </c>
    </row>
    <row r="30" customHeight="1" spans="1:8">
      <c r="A30" s="6">
        <v>7</v>
      </c>
      <c r="B30" s="8" t="s">
        <v>70</v>
      </c>
      <c r="C30" s="22"/>
      <c r="D30" s="6" t="s">
        <v>18</v>
      </c>
      <c r="E30" s="7">
        <v>11.8</v>
      </c>
      <c r="F30" s="7"/>
      <c r="G30" s="7"/>
      <c r="H30" s="11" t="s">
        <v>71</v>
      </c>
    </row>
    <row r="31" customHeight="1" spans="1:8">
      <c r="A31" s="6">
        <v>8</v>
      </c>
      <c r="B31" s="8" t="s">
        <v>72</v>
      </c>
      <c r="C31" s="22"/>
      <c r="D31" s="20" t="s">
        <v>35</v>
      </c>
      <c r="E31" s="9">
        <v>1</v>
      </c>
      <c r="F31" s="7"/>
      <c r="G31" s="7"/>
      <c r="H31" s="11" t="s">
        <v>73</v>
      </c>
    </row>
    <row r="32" customHeight="1" spans="1:8">
      <c r="A32" s="6"/>
      <c r="B32" s="8" t="s">
        <v>27</v>
      </c>
      <c r="C32" s="22"/>
      <c r="D32" s="6"/>
      <c r="E32" s="7"/>
      <c r="F32" s="7"/>
      <c r="G32" s="7"/>
      <c r="H32" s="7"/>
    </row>
    <row r="33" customHeight="1" spans="1:8">
      <c r="A33" s="2" t="s">
        <v>74</v>
      </c>
      <c r="B33" s="5" t="s">
        <v>75</v>
      </c>
      <c r="C33" s="22"/>
      <c r="D33" s="6"/>
      <c r="E33" s="7"/>
      <c r="F33" s="7"/>
      <c r="G33" s="7"/>
      <c r="H33" s="7"/>
    </row>
    <row r="34" ht="45" customHeight="1" spans="1:8">
      <c r="A34" s="6">
        <v>1</v>
      </c>
      <c r="B34" s="8" t="s">
        <v>76</v>
      </c>
      <c r="C34" s="22"/>
      <c r="D34" s="6" t="s">
        <v>18</v>
      </c>
      <c r="E34" s="7">
        <v>2</v>
      </c>
      <c r="F34" s="7"/>
      <c r="G34" s="7"/>
      <c r="H34" s="23" t="s">
        <v>77</v>
      </c>
    </row>
    <row r="35" ht="38" customHeight="1" spans="1:8">
      <c r="A35" s="6">
        <v>2</v>
      </c>
      <c r="B35" s="8" t="s">
        <v>78</v>
      </c>
      <c r="C35" s="22"/>
      <c r="D35" s="20" t="s">
        <v>79</v>
      </c>
      <c r="E35" s="9">
        <v>2</v>
      </c>
      <c r="F35" s="7"/>
      <c r="G35" s="7"/>
      <c r="H35" s="11" t="s">
        <v>39</v>
      </c>
    </row>
    <row r="36" customHeight="1" spans="1:8">
      <c r="A36" s="6">
        <v>3</v>
      </c>
      <c r="B36" s="8" t="s">
        <v>80</v>
      </c>
      <c r="C36" s="22"/>
      <c r="D36" s="6" t="s">
        <v>65</v>
      </c>
      <c r="E36" s="7">
        <v>135</v>
      </c>
      <c r="F36" s="7"/>
      <c r="G36" s="7"/>
      <c r="H36" s="11" t="s">
        <v>81</v>
      </c>
    </row>
    <row r="37" customHeight="1" spans="1:8">
      <c r="A37" s="6">
        <v>4</v>
      </c>
      <c r="B37" s="8" t="s">
        <v>82</v>
      </c>
      <c r="C37" s="22"/>
      <c r="D37" s="6" t="s">
        <v>18</v>
      </c>
      <c r="E37" s="7">
        <v>120</v>
      </c>
      <c r="F37" s="7"/>
      <c r="G37" s="7"/>
      <c r="H37" s="11" t="s">
        <v>83</v>
      </c>
    </row>
    <row r="38" customHeight="1" spans="1:8">
      <c r="A38" s="6"/>
      <c r="B38" s="8" t="s">
        <v>27</v>
      </c>
      <c r="C38" s="22"/>
      <c r="D38" s="6"/>
      <c r="E38" s="7"/>
      <c r="F38" s="7"/>
      <c r="G38" s="7"/>
      <c r="H38" s="7"/>
    </row>
    <row r="39" customHeight="1" spans="1:8">
      <c r="A39" s="2" t="s">
        <v>84</v>
      </c>
      <c r="B39" s="5" t="s">
        <v>85</v>
      </c>
      <c r="C39" s="22"/>
      <c r="D39" s="6"/>
      <c r="E39" s="7"/>
      <c r="F39" s="7"/>
      <c r="G39" s="7"/>
      <c r="H39" s="7"/>
    </row>
    <row r="40" customHeight="1" spans="1:8">
      <c r="A40" s="6">
        <v>1</v>
      </c>
      <c r="B40" s="8" t="s">
        <v>86</v>
      </c>
      <c r="C40" s="22"/>
      <c r="D40" s="6" t="s">
        <v>18</v>
      </c>
      <c r="E40" s="7">
        <v>13</v>
      </c>
      <c r="F40" s="7"/>
      <c r="G40" s="7"/>
      <c r="H40" s="11" t="s">
        <v>87</v>
      </c>
    </row>
    <row r="41" customHeight="1" spans="1:8">
      <c r="A41" s="6">
        <v>2</v>
      </c>
      <c r="B41" s="8" t="s">
        <v>88</v>
      </c>
      <c r="C41" s="22"/>
      <c r="D41" s="6" t="s">
        <v>68</v>
      </c>
      <c r="E41" s="9">
        <v>4</v>
      </c>
      <c r="F41" s="7"/>
      <c r="G41" s="7"/>
      <c r="H41" s="11" t="s">
        <v>89</v>
      </c>
    </row>
    <row r="42" customHeight="1" spans="1:8">
      <c r="A42" s="6">
        <v>3</v>
      </c>
      <c r="B42" s="8" t="s">
        <v>90</v>
      </c>
      <c r="C42" s="22"/>
      <c r="D42" s="6" t="s">
        <v>68</v>
      </c>
      <c r="E42" s="9">
        <v>1</v>
      </c>
      <c r="F42" s="7"/>
      <c r="G42" s="7"/>
      <c r="H42" s="11" t="s">
        <v>91</v>
      </c>
    </row>
    <row r="43" customHeight="1" spans="1:8">
      <c r="A43" s="6">
        <v>4</v>
      </c>
      <c r="B43" s="8" t="s">
        <v>92</v>
      </c>
      <c r="C43" s="22"/>
      <c r="D43" s="6" t="s">
        <v>68</v>
      </c>
      <c r="E43" s="9">
        <v>2</v>
      </c>
      <c r="F43" s="7"/>
      <c r="G43" s="7"/>
      <c r="H43" s="11" t="s">
        <v>93</v>
      </c>
    </row>
    <row r="44" customHeight="1" spans="1:8">
      <c r="A44" s="6"/>
      <c r="B44" s="8" t="s">
        <v>27</v>
      </c>
      <c r="C44" s="22"/>
      <c r="D44" s="6"/>
      <c r="E44" s="7"/>
      <c r="F44" s="7"/>
      <c r="G44" s="7"/>
      <c r="H44" s="7"/>
    </row>
    <row r="45" customHeight="1" spans="1:8">
      <c r="A45" s="2" t="s">
        <v>94</v>
      </c>
      <c r="B45" s="5" t="s">
        <v>95</v>
      </c>
      <c r="C45" s="22"/>
      <c r="D45" s="6"/>
      <c r="E45" s="7"/>
      <c r="F45" s="7"/>
      <c r="G45" s="7"/>
      <c r="H45" s="7"/>
    </row>
    <row r="46" customHeight="1" spans="1:8">
      <c r="A46" s="6">
        <v>1</v>
      </c>
      <c r="B46" s="16" t="s">
        <v>96</v>
      </c>
      <c r="C46" s="45" t="s">
        <v>97</v>
      </c>
      <c r="D46" s="15" t="s">
        <v>98</v>
      </c>
      <c r="E46" s="44">
        <v>120</v>
      </c>
      <c r="F46" s="40"/>
      <c r="G46" s="7"/>
      <c r="H46" s="16" t="s">
        <v>99</v>
      </c>
    </row>
    <row r="47" customHeight="1" spans="1:8">
      <c r="A47" s="6">
        <v>2</v>
      </c>
      <c r="B47" s="8" t="s">
        <v>100</v>
      </c>
      <c r="C47" s="46" t="s">
        <v>101</v>
      </c>
      <c r="D47" s="6" t="s">
        <v>102</v>
      </c>
      <c r="E47" s="9">
        <v>75</v>
      </c>
      <c r="F47" s="7"/>
      <c r="G47" s="7"/>
      <c r="H47" s="11"/>
    </row>
    <row r="48" customHeight="1" spans="1:8">
      <c r="A48" s="6">
        <v>3</v>
      </c>
      <c r="B48" s="8" t="s">
        <v>103</v>
      </c>
      <c r="C48" s="46"/>
      <c r="D48" s="6" t="s">
        <v>68</v>
      </c>
      <c r="E48" s="9">
        <v>1</v>
      </c>
      <c r="F48" s="7"/>
      <c r="G48" s="7"/>
      <c r="H48" s="11"/>
    </row>
    <row r="49" customHeight="1" spans="1:8">
      <c r="A49" s="6">
        <v>4</v>
      </c>
      <c r="B49" s="8" t="s">
        <v>104</v>
      </c>
      <c r="C49" s="46" t="s">
        <v>105</v>
      </c>
      <c r="D49" s="6" t="s">
        <v>35</v>
      </c>
      <c r="E49" s="9">
        <v>1</v>
      </c>
      <c r="F49" s="7"/>
      <c r="G49" s="7"/>
      <c r="H49" s="11"/>
    </row>
    <row r="50" customFormat="1" customHeight="1" spans="1:8">
      <c r="A50" s="6">
        <v>5</v>
      </c>
      <c r="B50" s="8" t="s">
        <v>106</v>
      </c>
      <c r="C50" s="46" t="s">
        <v>105</v>
      </c>
      <c r="D50" s="6" t="s">
        <v>68</v>
      </c>
      <c r="E50" s="9">
        <v>1</v>
      </c>
      <c r="F50" s="7"/>
      <c r="G50" s="7"/>
      <c r="H50" s="11" t="s">
        <v>107</v>
      </c>
    </row>
    <row r="51" customHeight="1" spans="1:8">
      <c r="A51" s="6">
        <v>6</v>
      </c>
      <c r="B51" s="8" t="s">
        <v>108</v>
      </c>
      <c r="C51" s="46" t="s">
        <v>105</v>
      </c>
      <c r="D51" s="6" t="s">
        <v>68</v>
      </c>
      <c r="E51" s="9">
        <v>1</v>
      </c>
      <c r="F51" s="7"/>
      <c r="G51" s="7"/>
      <c r="H51" s="11" t="s">
        <v>107</v>
      </c>
    </row>
    <row r="52" customHeight="1" spans="1:8">
      <c r="A52" s="6"/>
      <c r="B52" s="8" t="s">
        <v>27</v>
      </c>
      <c r="C52" s="22"/>
      <c r="D52" s="6"/>
      <c r="E52" s="7"/>
      <c r="F52" s="7"/>
      <c r="G52" s="7"/>
      <c r="H52" s="7"/>
    </row>
    <row r="53" customFormat="1" customHeight="1" spans="1:8">
      <c r="A53" s="6" t="s">
        <v>109</v>
      </c>
      <c r="B53" s="8" t="s">
        <v>110</v>
      </c>
      <c r="C53" s="22"/>
      <c r="D53" s="6"/>
      <c r="E53" s="7"/>
      <c r="F53" s="7"/>
      <c r="G53" s="7"/>
      <c r="H53" s="7"/>
    </row>
    <row r="54" s="37" customFormat="1" ht="61" customHeight="1" spans="1:189">
      <c r="A54" s="6">
        <v>1</v>
      </c>
      <c r="B54" s="8" t="s">
        <v>111</v>
      </c>
      <c r="C54" s="22"/>
      <c r="D54" s="6" t="s">
        <v>98</v>
      </c>
      <c r="E54" s="7">
        <v>179.84</v>
      </c>
      <c r="F54" s="7"/>
      <c r="G54" s="7"/>
      <c r="H54" s="47" t="s">
        <v>112</v>
      </c>
      <c r="I54" s="48"/>
      <c r="J54" s="48"/>
      <c r="GD54" s="49"/>
      <c r="GE54" s="49"/>
      <c r="GF54" s="49"/>
      <c r="GG54" s="49"/>
    </row>
    <row r="55" s="37" customFormat="1" ht="58" customHeight="1" spans="1:189">
      <c r="A55" s="6">
        <v>2</v>
      </c>
      <c r="B55" s="8" t="s">
        <v>113</v>
      </c>
      <c r="C55" s="22"/>
      <c r="D55" s="6" t="s">
        <v>114</v>
      </c>
      <c r="E55" s="9">
        <v>1</v>
      </c>
      <c r="F55" s="7"/>
      <c r="G55" s="7"/>
      <c r="H55" s="47" t="s">
        <v>115</v>
      </c>
      <c r="I55" s="48"/>
      <c r="J55" s="48"/>
      <c r="GD55" s="49"/>
      <c r="GE55" s="49"/>
      <c r="GF55" s="49"/>
      <c r="GG55" s="49"/>
    </row>
    <row r="56" s="37" customFormat="1" ht="62" customHeight="1" spans="1:189">
      <c r="A56" s="6">
        <v>3</v>
      </c>
      <c r="B56" s="8" t="s">
        <v>116</v>
      </c>
      <c r="C56" s="22"/>
      <c r="D56" s="6" t="s">
        <v>114</v>
      </c>
      <c r="E56" s="9">
        <v>2</v>
      </c>
      <c r="F56" s="7"/>
      <c r="G56" s="7"/>
      <c r="H56" s="47" t="s">
        <v>117</v>
      </c>
      <c r="I56" s="48"/>
      <c r="J56" s="48"/>
      <c r="GD56" s="49"/>
      <c r="GE56" s="49"/>
      <c r="GF56" s="49"/>
      <c r="GG56" s="49"/>
    </row>
    <row r="57" customFormat="1" customHeight="1" spans="1:8">
      <c r="A57" s="6"/>
      <c r="B57" s="8" t="s">
        <v>27</v>
      </c>
      <c r="C57" s="22"/>
      <c r="D57" s="6"/>
      <c r="E57" s="7"/>
      <c r="F57" s="7"/>
      <c r="G57" s="7"/>
      <c r="H57" s="7"/>
    </row>
    <row r="58" customFormat="1" customHeight="1" spans="1:8">
      <c r="A58" s="6" t="s">
        <v>118</v>
      </c>
      <c r="B58" s="5" t="s">
        <v>119</v>
      </c>
      <c r="C58" s="22"/>
      <c r="D58" s="6"/>
      <c r="E58" s="7"/>
      <c r="F58" s="7"/>
      <c r="G58" s="7">
        <f>SUM(G4:G57)</f>
        <v>0</v>
      </c>
      <c r="H58" s="7"/>
    </row>
    <row r="59" customFormat="1" customHeight="1" spans="1:8">
      <c r="A59" s="6" t="s">
        <v>120</v>
      </c>
      <c r="B59" s="5" t="s">
        <v>121</v>
      </c>
      <c r="C59" s="22"/>
      <c r="D59" s="6"/>
      <c r="E59" s="7"/>
      <c r="F59" s="7"/>
      <c r="G59" s="7">
        <f>G58*0.15</f>
        <v>0</v>
      </c>
      <c r="H59" s="23" t="s">
        <v>122</v>
      </c>
    </row>
    <row r="60" customFormat="1" customHeight="1" spans="1:8">
      <c r="A60" s="6" t="s">
        <v>123</v>
      </c>
      <c r="B60" s="5" t="s">
        <v>124</v>
      </c>
      <c r="C60" s="22"/>
      <c r="D60" s="6"/>
      <c r="E60" s="7"/>
      <c r="F60" s="7"/>
      <c r="G60" s="7">
        <f>(G59+G58)*0.03</f>
        <v>0</v>
      </c>
      <c r="H60" s="24" t="s">
        <v>125</v>
      </c>
    </row>
    <row r="61" customFormat="1" customHeight="1" spans="1:8">
      <c r="A61" s="6" t="s">
        <v>126</v>
      </c>
      <c r="B61" s="5" t="s">
        <v>127</v>
      </c>
      <c r="C61" s="22"/>
      <c r="D61" s="6"/>
      <c r="E61" s="7"/>
      <c r="F61" s="7"/>
      <c r="G61" s="7">
        <f>SUM(G58:G60)</f>
        <v>0</v>
      </c>
      <c r="H61" s="7"/>
    </row>
    <row r="62" ht="22" customHeight="1" spans="1:12">
      <c r="A62" s="25" t="s">
        <v>128</v>
      </c>
      <c r="B62" s="26"/>
      <c r="C62" s="26"/>
      <c r="D62" s="26"/>
      <c r="E62" s="26"/>
      <c r="F62" s="26"/>
      <c r="G62" s="26"/>
      <c r="H62" s="26"/>
      <c r="I62" s="26"/>
      <c r="J62" s="26"/>
      <c r="K62" s="25"/>
      <c r="L62" s="25"/>
    </row>
    <row r="63" ht="22" customHeight="1" spans="1:12">
      <c r="A63" s="25" t="s">
        <v>129</v>
      </c>
      <c r="B63" s="27" t="s">
        <v>130</v>
      </c>
      <c r="C63" s="27"/>
      <c r="D63" s="27"/>
      <c r="E63" s="27"/>
      <c r="F63" s="27"/>
      <c r="G63" s="27"/>
      <c r="H63" s="27"/>
      <c r="I63" s="26"/>
      <c r="J63" s="26"/>
      <c r="K63" s="25"/>
      <c r="L63" s="25"/>
    </row>
    <row r="64" ht="33" customHeight="1" spans="1:12">
      <c r="A64" s="25" t="s">
        <v>131</v>
      </c>
      <c r="B64" s="28" t="s">
        <v>132</v>
      </c>
      <c r="C64" s="28"/>
      <c r="D64" s="28"/>
      <c r="E64" s="28"/>
      <c r="F64" s="28"/>
      <c r="G64" s="28"/>
      <c r="H64" s="28"/>
      <c r="I64" s="26"/>
      <c r="J64" s="26"/>
      <c r="K64" s="25"/>
      <c r="L64" s="25"/>
    </row>
    <row r="65" ht="22" customHeight="1" spans="1:12">
      <c r="A65" s="25" t="s">
        <v>133</v>
      </c>
      <c r="B65" s="28" t="s">
        <v>134</v>
      </c>
      <c r="C65" s="28"/>
      <c r="D65" s="28"/>
      <c r="E65" s="28"/>
      <c r="F65" s="28"/>
      <c r="G65" s="28"/>
      <c r="H65" s="28"/>
      <c r="I65" s="26"/>
      <c r="J65" s="26"/>
      <c r="K65" s="25"/>
      <c r="L65" s="25"/>
    </row>
    <row r="66" ht="22" customHeight="1" spans="1:12">
      <c r="A66" s="25" t="s">
        <v>135</v>
      </c>
      <c r="B66" s="28" t="s">
        <v>136</v>
      </c>
      <c r="C66" s="28"/>
      <c r="D66" s="28"/>
      <c r="E66" s="28"/>
      <c r="F66" s="28"/>
      <c r="G66" s="28"/>
      <c r="H66" s="28"/>
      <c r="I66" s="26"/>
      <c r="J66" s="26"/>
      <c r="K66" s="25"/>
      <c r="L66" s="25"/>
    </row>
    <row r="67" ht="22" customHeight="1" spans="1:12">
      <c r="A67" s="25" t="s">
        <v>137</v>
      </c>
      <c r="B67" s="28" t="s">
        <v>138</v>
      </c>
      <c r="C67" s="28"/>
      <c r="D67" s="28"/>
      <c r="E67" s="28"/>
      <c r="F67" s="28"/>
      <c r="G67" s="28"/>
      <c r="H67" s="28"/>
      <c r="I67" s="26"/>
      <c r="J67" s="26"/>
      <c r="K67" s="25"/>
      <c r="L67" s="25"/>
    </row>
    <row r="68" ht="22" customHeight="1" spans="1:12">
      <c r="A68" s="25" t="s">
        <v>139</v>
      </c>
      <c r="B68" s="28" t="s">
        <v>140</v>
      </c>
      <c r="C68" s="28"/>
      <c r="D68" s="28"/>
      <c r="E68" s="28"/>
      <c r="F68" s="28"/>
      <c r="G68" s="28"/>
      <c r="H68" s="28"/>
      <c r="I68" s="26"/>
      <c r="J68" s="26"/>
      <c r="K68" s="25"/>
      <c r="L68" s="25"/>
    </row>
    <row r="69" ht="22" customHeight="1" spans="1:12">
      <c r="A69" s="25" t="s">
        <v>141</v>
      </c>
      <c r="B69" s="28" t="s">
        <v>142</v>
      </c>
      <c r="C69" s="28"/>
      <c r="D69" s="28"/>
      <c r="E69" s="28"/>
      <c r="F69" s="28"/>
      <c r="G69" s="28"/>
      <c r="H69" s="28"/>
      <c r="I69" s="26"/>
      <c r="J69" s="26"/>
      <c r="K69" s="25"/>
      <c r="L69" s="25"/>
    </row>
    <row r="70" ht="22" customHeight="1" spans="1:12">
      <c r="A70" s="25" t="s">
        <v>143</v>
      </c>
      <c r="B70" s="28" t="s">
        <v>144</v>
      </c>
      <c r="C70" s="28"/>
      <c r="D70" s="28"/>
      <c r="E70" s="28"/>
      <c r="F70" s="28"/>
      <c r="G70" s="28"/>
      <c r="H70" s="28"/>
      <c r="I70" s="26"/>
      <c r="J70" s="26"/>
      <c r="K70" s="25"/>
      <c r="L70" s="25"/>
    </row>
    <row r="71" customHeight="1" spans="1:1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customHeight="1" spans="1:1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</sheetData>
  <protectedRanges>
    <protectedRange sqref="E37 E34" name="区域1_16"/>
    <protectedRange sqref="E47" name="区域1_8_1_5"/>
    <protectedRange sqref="E65:E67" name="区域1_4"/>
    <protectedRange sqref="E70" name="区域1_5"/>
  </protectedRanges>
  <autoFilter xmlns:etc="http://www.wps.cn/officeDocument/2017/etCustomData" ref="A2:GG70" etc:filterBottomFollowUsedRange="0">
    <extLst/>
  </autoFilter>
  <mergeCells count="8">
    <mergeCell ref="B63:H63"/>
    <mergeCell ref="B64:H64"/>
    <mergeCell ref="B65:H65"/>
    <mergeCell ref="B66:H66"/>
    <mergeCell ref="B67:H67"/>
    <mergeCell ref="B68:H68"/>
    <mergeCell ref="B69:H69"/>
    <mergeCell ref="B70:H70"/>
  </mergeCells>
  <conditionalFormatting sqref="H4">
    <cfRule type="cellIs" dxfId="0" priority="45" stopIfTrue="1" operator="equal">
      <formula>"天京"</formula>
    </cfRule>
  </conditionalFormatting>
  <conditionalFormatting sqref="H10">
    <cfRule type="cellIs" dxfId="0" priority="44" stopIfTrue="1" operator="equal">
      <formula>"天京"</formula>
    </cfRule>
  </conditionalFormatting>
  <conditionalFormatting sqref="H11">
    <cfRule type="cellIs" dxfId="0" priority="41" stopIfTrue="1" operator="equal">
      <formula>"天京"</formula>
    </cfRule>
  </conditionalFormatting>
  <conditionalFormatting sqref="H12">
    <cfRule type="cellIs" dxfId="0" priority="43" stopIfTrue="1" operator="equal">
      <formula>"天京"</formula>
    </cfRule>
  </conditionalFormatting>
  <conditionalFormatting sqref="H19">
    <cfRule type="cellIs" dxfId="0" priority="30" stopIfTrue="1" operator="equal">
      <formula>"天京"</formula>
    </cfRule>
  </conditionalFormatting>
  <conditionalFormatting sqref="J19">
    <cfRule type="cellIs" dxfId="0" priority="33" stopIfTrue="1" operator="equal">
      <formula>"天京"</formula>
    </cfRule>
  </conditionalFormatting>
  <conditionalFormatting sqref="H20">
    <cfRule type="cellIs" dxfId="0" priority="32" stopIfTrue="1" operator="equal">
      <formula>"天京"</formula>
    </cfRule>
  </conditionalFormatting>
  <conditionalFormatting sqref="J20">
    <cfRule type="cellIs" dxfId="0" priority="36" stopIfTrue="1" operator="equal">
      <formula>"天京"</formula>
    </cfRule>
  </conditionalFormatting>
  <conditionalFormatting sqref="H21">
    <cfRule type="cellIs" dxfId="0" priority="31" stopIfTrue="1" operator="equal">
      <formula>"天京"</formula>
    </cfRule>
  </conditionalFormatting>
  <conditionalFormatting sqref="J21">
    <cfRule type="cellIs" dxfId="0" priority="35" stopIfTrue="1" operator="equal">
      <formula>"天京"</formula>
    </cfRule>
  </conditionalFormatting>
  <conditionalFormatting sqref="J22">
    <cfRule type="cellIs" dxfId="0" priority="39" stopIfTrue="1" operator="equal">
      <formula>"天京"</formula>
    </cfRule>
  </conditionalFormatting>
  <conditionalFormatting sqref="H24">
    <cfRule type="cellIs" dxfId="0" priority="27" stopIfTrue="1" operator="equal">
      <formula>"天京"</formula>
    </cfRule>
  </conditionalFormatting>
  <conditionalFormatting sqref="H25">
    <cfRule type="cellIs" dxfId="0" priority="25" stopIfTrue="1" operator="equal">
      <formula>"天京"</formula>
    </cfRule>
  </conditionalFormatting>
  <conditionalFormatting sqref="H26">
    <cfRule type="cellIs" dxfId="0" priority="2" stopIfTrue="1" operator="equal">
      <formula>"天京"</formula>
    </cfRule>
  </conditionalFormatting>
  <conditionalFormatting sqref="H27">
    <cfRule type="cellIs" dxfId="0" priority="29" stopIfTrue="1" operator="equal">
      <formula>"天京"</formula>
    </cfRule>
  </conditionalFormatting>
  <conditionalFormatting sqref="H28">
    <cfRule type="cellIs" dxfId="0" priority="24" stopIfTrue="1" operator="equal">
      <formula>"天京"</formula>
    </cfRule>
  </conditionalFormatting>
  <conditionalFormatting sqref="H29">
    <cfRule type="cellIs" dxfId="0" priority="23" stopIfTrue="1" operator="equal">
      <formula>"天京"</formula>
    </cfRule>
  </conditionalFormatting>
  <conditionalFormatting sqref="H30">
    <cfRule type="cellIs" dxfId="0" priority="28" stopIfTrue="1" operator="equal">
      <formula>"天京"</formula>
    </cfRule>
  </conditionalFormatting>
  <conditionalFormatting sqref="H31">
    <cfRule type="cellIs" dxfId="0" priority="26" stopIfTrue="1" operator="equal">
      <formula>"天京"</formula>
    </cfRule>
  </conditionalFormatting>
  <conditionalFormatting sqref="J34">
    <cfRule type="cellIs" dxfId="0" priority="21" stopIfTrue="1" operator="equal">
      <formula>"天京"</formula>
    </cfRule>
  </conditionalFormatting>
  <conditionalFormatting sqref="H35">
    <cfRule type="cellIs" dxfId="0" priority="17" stopIfTrue="1" operator="equal">
      <formula>"天京"</formula>
    </cfRule>
  </conditionalFormatting>
  <conditionalFormatting sqref="J35">
    <cfRule type="cellIs" dxfId="0" priority="20" stopIfTrue="1" operator="equal">
      <formula>"天京"</formula>
    </cfRule>
  </conditionalFormatting>
  <conditionalFormatting sqref="H36">
    <cfRule type="cellIs" dxfId="0" priority="16" stopIfTrue="1" operator="equal">
      <formula>"天京"</formula>
    </cfRule>
  </conditionalFormatting>
  <conditionalFormatting sqref="J36">
    <cfRule type="cellIs" dxfId="0" priority="19" stopIfTrue="1" operator="equal">
      <formula>"天京"</formula>
    </cfRule>
  </conditionalFormatting>
  <conditionalFormatting sqref="H37">
    <cfRule type="cellIs" dxfId="0" priority="18" stopIfTrue="1" operator="equal">
      <formula>"天京"</formula>
    </cfRule>
  </conditionalFormatting>
  <conditionalFormatting sqref="J37">
    <cfRule type="cellIs" dxfId="0" priority="22" stopIfTrue="1" operator="equal">
      <formula>"天京"</formula>
    </cfRule>
  </conditionalFormatting>
  <conditionalFormatting sqref="H40">
    <cfRule type="cellIs" dxfId="0" priority="11" stopIfTrue="1" operator="equal">
      <formula>"天京"</formula>
    </cfRule>
  </conditionalFormatting>
  <conditionalFormatting sqref="J40">
    <cfRule type="cellIs" dxfId="0" priority="15" stopIfTrue="1" operator="equal">
      <formula>"天京"</formula>
    </cfRule>
  </conditionalFormatting>
  <conditionalFormatting sqref="H41">
    <cfRule type="cellIs" dxfId="0" priority="10" stopIfTrue="1" operator="equal">
      <formula>"天京"</formula>
    </cfRule>
  </conditionalFormatting>
  <conditionalFormatting sqref="J41">
    <cfRule type="cellIs" dxfId="0" priority="14" stopIfTrue="1" operator="equal">
      <formula>"天京"</formula>
    </cfRule>
  </conditionalFormatting>
  <conditionalFormatting sqref="H42">
    <cfRule type="cellIs" dxfId="0" priority="8" stopIfTrue="1" operator="equal">
      <formula>"天京"</formula>
    </cfRule>
  </conditionalFormatting>
  <conditionalFormatting sqref="J42">
    <cfRule type="cellIs" dxfId="0" priority="12" stopIfTrue="1" operator="equal">
      <formula>"天京"</formula>
    </cfRule>
  </conditionalFormatting>
  <conditionalFormatting sqref="H43">
    <cfRule type="cellIs" dxfId="0" priority="9" stopIfTrue="1" operator="equal">
      <formula>"天京"</formula>
    </cfRule>
  </conditionalFormatting>
  <conditionalFormatting sqref="J43">
    <cfRule type="cellIs" dxfId="0" priority="13" stopIfTrue="1" operator="equal">
      <formula>"天京"</formula>
    </cfRule>
  </conditionalFormatting>
  <conditionalFormatting sqref="H46">
    <cfRule type="cellIs" dxfId="0" priority="4" stopIfTrue="1" operator="equal">
      <formula>"天京"</formula>
    </cfRule>
  </conditionalFormatting>
  <conditionalFormatting sqref="H47">
    <cfRule type="cellIs" dxfId="0" priority="6" stopIfTrue="1" operator="equal">
      <formula>"天京"</formula>
    </cfRule>
  </conditionalFormatting>
  <conditionalFormatting sqref="H48">
    <cfRule type="cellIs" dxfId="0" priority="3" stopIfTrue="1" operator="equal">
      <formula>"天京"</formula>
    </cfRule>
  </conditionalFormatting>
  <conditionalFormatting sqref="H49">
    <cfRule type="cellIs" dxfId="0" priority="5" stopIfTrue="1" operator="equal">
      <formula>"天京"</formula>
    </cfRule>
  </conditionalFormatting>
  <conditionalFormatting sqref="H50">
    <cfRule type="cellIs" dxfId="0" priority="1" stopIfTrue="1" operator="equal">
      <formula>"天京"</formula>
    </cfRule>
  </conditionalFormatting>
  <conditionalFormatting sqref="H51">
    <cfRule type="cellIs" dxfId="0" priority="7" stopIfTrue="1" operator="equal">
      <formula>"天京"</formula>
    </cfRule>
  </conditionalFormatting>
  <conditionalFormatting sqref="H54">
    <cfRule type="cellIs" dxfId="0" priority="50" stopIfTrue="1" operator="equal">
      <formula>"天京"</formula>
    </cfRule>
  </conditionalFormatting>
  <conditionalFormatting sqref="H55">
    <cfRule type="cellIs" dxfId="0" priority="47" stopIfTrue="1" operator="equal">
      <formula>"天京"</formula>
    </cfRule>
  </conditionalFormatting>
  <conditionalFormatting sqref="H56">
    <cfRule type="cellIs" dxfId="0" priority="49" stopIfTrue="1" operator="equal">
      <formula>"天京"</formula>
    </cfRule>
  </conditionalFormatting>
  <conditionalFormatting sqref="H5:H7">
    <cfRule type="cellIs" dxfId="0" priority="46" stopIfTrue="1" operator="equal">
      <formula>"天京"</formula>
    </cfRule>
  </conditionalFormatting>
  <conditionalFormatting sqref="H13:H14">
    <cfRule type="cellIs" dxfId="0" priority="42" stopIfTrue="1" operator="equal">
      <formula>"天京"</formula>
    </cfRule>
  </conditionalFormatting>
  <conditionalFormatting sqref="J17:J18">
    <cfRule type="cellIs" dxfId="0" priority="34" stopIfTrue="1" operator="equal">
      <formula>"天京"</formula>
    </cfRule>
  </conditionalFormatting>
  <conditionalFormatting sqref="J62:J70">
    <cfRule type="cellIs" dxfId="0" priority="52" stopIfTrue="1" operator="equal">
      <formula>"天京"</formula>
    </cfRule>
  </conditionalFormatting>
  <dataValidations count="1">
    <dataValidation allowBlank="1" showErrorMessage="1" sqref="H54:H56"/>
  </dataValidations>
  <pageMargins left="0.751388888888889" right="0.751388888888889" top="0.314583333333333" bottom="0.354166666666667" header="0.156944444444444" footer="0.118055555555556"/>
  <pageSetup paperSize="9" scale="41" fitToHeight="0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workbookViewId="0">
      <selection activeCell="H19" sqref="H19"/>
    </sheetView>
  </sheetViews>
  <sheetFormatPr defaultColWidth="9" defaultRowHeight="21" customHeight="1"/>
  <cols>
    <col min="1" max="1" width="5.5" customWidth="1"/>
    <col min="2" max="2" width="32.2083333333333" customWidth="1"/>
    <col min="3" max="3" width="25.875" customWidth="1"/>
    <col min="4" max="4" width="7.5" customWidth="1"/>
    <col min="5" max="5" width="9.625" customWidth="1"/>
    <col min="8" max="8" width="33.125" customWidth="1"/>
    <col min="9" max="9" width="10.75" customWidth="1"/>
    <col min="10" max="10" width="14.7083333333333" customWidth="1"/>
  </cols>
  <sheetData>
    <row r="1" ht="30" customHeight="1" spans="1:9">
      <c r="A1" s="1" t="s">
        <v>145</v>
      </c>
      <c r="B1" s="1"/>
      <c r="C1" s="1"/>
      <c r="D1" s="1"/>
      <c r="E1" s="1"/>
      <c r="F1" s="1"/>
      <c r="G1" s="1"/>
      <c r="H1" s="1"/>
      <c r="I1" s="29"/>
    </row>
    <row r="2" ht="45" customHeight="1" spans="1:9">
      <c r="A2" s="2" t="s">
        <v>1</v>
      </c>
      <c r="B2" s="2" t="s">
        <v>9</v>
      </c>
      <c r="C2" s="2" t="s">
        <v>10</v>
      </c>
      <c r="D2" s="2" t="s">
        <v>11</v>
      </c>
      <c r="E2" s="3" t="s">
        <v>12</v>
      </c>
      <c r="F2" s="4" t="s">
        <v>13</v>
      </c>
      <c r="G2" s="4" t="s">
        <v>14</v>
      </c>
      <c r="H2" s="4" t="s">
        <v>4</v>
      </c>
      <c r="I2" s="30"/>
    </row>
    <row r="3" customHeight="1" spans="1:9">
      <c r="A3" s="2" t="s">
        <v>15</v>
      </c>
      <c r="B3" s="5" t="s">
        <v>16</v>
      </c>
      <c r="C3" s="5"/>
      <c r="D3" s="6"/>
      <c r="E3" s="7"/>
      <c r="F3" s="7"/>
      <c r="G3" s="7"/>
      <c r="H3" s="7"/>
      <c r="I3" s="31"/>
    </row>
    <row r="4" ht="39" customHeight="1" spans="1:9">
      <c r="A4" s="6">
        <v>1</v>
      </c>
      <c r="B4" s="8" t="s">
        <v>17</v>
      </c>
      <c r="C4" s="8"/>
      <c r="D4" s="6" t="s">
        <v>35</v>
      </c>
      <c r="E4" s="9">
        <v>1</v>
      </c>
      <c r="F4" s="10"/>
      <c r="G4" s="7">
        <f>F4*E4</f>
        <v>0</v>
      </c>
      <c r="H4" s="11" t="s">
        <v>146</v>
      </c>
      <c r="I4" s="31"/>
    </row>
    <row r="5" ht="47" customHeight="1" spans="1:9">
      <c r="A5" s="6">
        <v>2</v>
      </c>
      <c r="B5" s="8" t="s">
        <v>20</v>
      </c>
      <c r="C5" s="8"/>
      <c r="D5" s="6" t="s">
        <v>35</v>
      </c>
      <c r="E5" s="9">
        <v>1</v>
      </c>
      <c r="F5" s="7"/>
      <c r="G5" s="7"/>
      <c r="H5" s="11" t="s">
        <v>147</v>
      </c>
      <c r="I5" s="31"/>
    </row>
    <row r="6" ht="36" customHeight="1" spans="1:9">
      <c r="A6" s="6">
        <v>3</v>
      </c>
      <c r="B6" s="8" t="s">
        <v>148</v>
      </c>
      <c r="C6" s="8"/>
      <c r="D6" s="6" t="s">
        <v>18</v>
      </c>
      <c r="E6" s="7">
        <v>779</v>
      </c>
      <c r="F6" s="7"/>
      <c r="G6" s="7"/>
      <c r="H6" s="11" t="s">
        <v>149</v>
      </c>
      <c r="I6" s="31"/>
    </row>
    <row r="7" customHeight="1" spans="1:9">
      <c r="A7" s="12"/>
      <c r="B7" s="13" t="s">
        <v>27</v>
      </c>
      <c r="C7" s="13"/>
      <c r="D7" s="12"/>
      <c r="E7" s="14"/>
      <c r="F7" s="7"/>
      <c r="G7" s="7"/>
      <c r="H7" s="7"/>
      <c r="I7" s="32"/>
    </row>
    <row r="8" customHeight="1" spans="1:9">
      <c r="A8" s="2" t="s">
        <v>28</v>
      </c>
      <c r="B8" s="5" t="s">
        <v>29</v>
      </c>
      <c r="C8" s="5"/>
      <c r="D8" s="6"/>
      <c r="E8" s="7"/>
      <c r="F8" s="7"/>
      <c r="G8" s="7"/>
      <c r="H8" s="7"/>
      <c r="I8" s="31"/>
    </row>
    <row r="9" customHeight="1" spans="1:9">
      <c r="A9" s="15">
        <v>1</v>
      </c>
      <c r="B9" s="16" t="s">
        <v>32</v>
      </c>
      <c r="C9" s="16"/>
      <c r="D9" s="15" t="s">
        <v>18</v>
      </c>
      <c r="E9" s="17">
        <v>667</v>
      </c>
      <c r="F9" s="7"/>
      <c r="G9" s="7"/>
      <c r="H9" s="18" t="s">
        <v>150</v>
      </c>
      <c r="I9" s="33"/>
    </row>
    <row r="10" customHeight="1" spans="1:9">
      <c r="A10" s="15">
        <v>2</v>
      </c>
      <c r="B10" s="16" t="s">
        <v>151</v>
      </c>
      <c r="C10" s="16"/>
      <c r="D10" s="15" t="s">
        <v>152</v>
      </c>
      <c r="E10" s="19">
        <v>1</v>
      </c>
      <c r="F10" s="7"/>
      <c r="G10" s="7"/>
      <c r="H10" s="18" t="s">
        <v>153</v>
      </c>
      <c r="I10" s="34"/>
    </row>
    <row r="11" customHeight="1" spans="1:9">
      <c r="A11" s="12"/>
      <c r="B11" s="13" t="s">
        <v>27</v>
      </c>
      <c r="C11" s="13"/>
      <c r="D11" s="12"/>
      <c r="E11" s="14"/>
      <c r="F11" s="7"/>
      <c r="G11" s="7"/>
      <c r="H11" s="7"/>
      <c r="I11" s="32"/>
    </row>
    <row r="12" customHeight="1" spans="1:9">
      <c r="A12" s="2" t="s">
        <v>41</v>
      </c>
      <c r="B12" s="5" t="s">
        <v>56</v>
      </c>
      <c r="C12" s="5"/>
      <c r="D12" s="6"/>
      <c r="E12" s="7"/>
      <c r="F12" s="7"/>
      <c r="G12" s="7"/>
      <c r="H12" s="7"/>
      <c r="I12" s="31"/>
    </row>
    <row r="13" ht="29" customHeight="1" spans="1:9">
      <c r="A13" s="6">
        <v>1</v>
      </c>
      <c r="B13" s="8" t="s">
        <v>154</v>
      </c>
      <c r="C13" s="8"/>
      <c r="D13" s="6" t="s">
        <v>68</v>
      </c>
      <c r="E13" s="7">
        <v>20</v>
      </c>
      <c r="F13" s="7"/>
      <c r="G13" s="7"/>
      <c r="H13" s="11" t="s">
        <v>155</v>
      </c>
      <c r="I13" s="31"/>
    </row>
    <row r="14" ht="39" customHeight="1" spans="1:9">
      <c r="A14" s="6">
        <v>2</v>
      </c>
      <c r="B14" s="8" t="s">
        <v>156</v>
      </c>
      <c r="C14" s="8"/>
      <c r="D14" s="20" t="s">
        <v>35</v>
      </c>
      <c r="E14" s="21">
        <v>1</v>
      </c>
      <c r="F14" s="7"/>
      <c r="G14" s="7"/>
      <c r="H14" s="11" t="s">
        <v>157</v>
      </c>
      <c r="I14" s="35"/>
    </row>
    <row r="15" ht="47" customHeight="1" spans="1:9">
      <c r="A15" s="6">
        <v>3</v>
      </c>
      <c r="B15" s="8" t="s">
        <v>158</v>
      </c>
      <c r="C15" s="22" t="s">
        <v>53</v>
      </c>
      <c r="D15" s="6" t="s">
        <v>18</v>
      </c>
      <c r="E15" s="7">
        <v>442</v>
      </c>
      <c r="F15" s="7"/>
      <c r="G15" s="7"/>
      <c r="H15" s="11" t="s">
        <v>159</v>
      </c>
      <c r="I15" s="31"/>
    </row>
    <row r="16" ht="39" customHeight="1" spans="1:9">
      <c r="A16" s="6">
        <v>4</v>
      </c>
      <c r="B16" s="8" t="s">
        <v>160</v>
      </c>
      <c r="C16" s="22" t="str">
        <f>C15</f>
        <v>乳胶漆：投标单位自行填报
腻子粉:投标单位自行填报</v>
      </c>
      <c r="D16" s="6" t="s">
        <v>18</v>
      </c>
      <c r="E16" s="7">
        <v>265</v>
      </c>
      <c r="F16" s="7"/>
      <c r="G16" s="7"/>
      <c r="H16" s="11" t="s">
        <v>161</v>
      </c>
      <c r="I16" s="31"/>
    </row>
    <row r="17" customHeight="1" spans="1:9">
      <c r="A17" s="6"/>
      <c r="B17" s="8" t="s">
        <v>27</v>
      </c>
      <c r="C17" s="8"/>
      <c r="D17" s="6"/>
      <c r="E17" s="7"/>
      <c r="F17" s="7"/>
      <c r="G17" s="7"/>
      <c r="H17" s="7"/>
      <c r="I17" s="31"/>
    </row>
    <row r="18" customFormat="1" ht="27" customHeight="1" spans="1:8">
      <c r="A18" s="6" t="s">
        <v>118</v>
      </c>
      <c r="B18" s="5" t="s">
        <v>119</v>
      </c>
      <c r="C18" s="5"/>
      <c r="D18" s="6"/>
      <c r="E18" s="7"/>
      <c r="F18" s="7"/>
      <c r="G18" s="7"/>
      <c r="H18" s="7"/>
    </row>
    <row r="19" customFormat="1" ht="27" customHeight="1" spans="1:8">
      <c r="A19" s="6" t="s">
        <v>120</v>
      </c>
      <c r="B19" s="5" t="s">
        <v>121</v>
      </c>
      <c r="C19" s="5"/>
      <c r="D19" s="6"/>
      <c r="E19" s="7"/>
      <c r="F19" s="7"/>
      <c r="G19" s="7"/>
      <c r="H19" s="23" t="s">
        <v>122</v>
      </c>
    </row>
    <row r="20" customFormat="1" ht="27" customHeight="1" spans="1:8">
      <c r="A20" s="6" t="s">
        <v>123</v>
      </c>
      <c r="B20" s="5" t="s">
        <v>124</v>
      </c>
      <c r="C20" s="5"/>
      <c r="D20" s="6"/>
      <c r="E20" s="7"/>
      <c r="F20" s="7"/>
      <c r="G20" s="7"/>
      <c r="H20" s="24" t="s">
        <v>125</v>
      </c>
    </row>
    <row r="21" customFormat="1" ht="27" customHeight="1" spans="1:8">
      <c r="A21" s="6" t="s">
        <v>126</v>
      </c>
      <c r="B21" s="5" t="s">
        <v>127</v>
      </c>
      <c r="C21" s="5"/>
      <c r="D21" s="6"/>
      <c r="E21" s="7"/>
      <c r="F21" s="7"/>
      <c r="G21" s="7"/>
      <c r="H21" s="7"/>
    </row>
    <row r="22" ht="22" customHeight="1" spans="1:12">
      <c r="A22" s="25" t="s">
        <v>128</v>
      </c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</row>
    <row r="23" ht="22" customHeight="1" spans="1:12">
      <c r="A23" s="25" t="s">
        <v>129</v>
      </c>
      <c r="B23" s="27" t="s">
        <v>130</v>
      </c>
      <c r="C23" s="27"/>
      <c r="D23" s="27"/>
      <c r="E23" s="27"/>
      <c r="F23" s="27"/>
      <c r="G23" s="27"/>
      <c r="H23" s="27"/>
      <c r="I23" s="26"/>
      <c r="J23" s="26"/>
      <c r="K23" s="25"/>
      <c r="L23" s="25"/>
    </row>
    <row r="24" ht="33" customHeight="1" spans="1:12">
      <c r="A24" s="25" t="s">
        <v>131</v>
      </c>
      <c r="B24" s="28" t="s">
        <v>132</v>
      </c>
      <c r="C24" s="28"/>
      <c r="D24" s="28"/>
      <c r="E24" s="28"/>
      <c r="F24" s="28"/>
      <c r="G24" s="28"/>
      <c r="H24" s="28"/>
      <c r="I24" s="26"/>
      <c r="J24" s="26"/>
      <c r="K24" s="25"/>
      <c r="L24" s="25"/>
    </row>
    <row r="25" ht="22" customHeight="1" spans="1:12">
      <c r="A25" s="25" t="s">
        <v>133</v>
      </c>
      <c r="B25" s="28" t="s">
        <v>134</v>
      </c>
      <c r="C25" s="28"/>
      <c r="D25" s="28"/>
      <c r="E25" s="28"/>
      <c r="F25" s="28"/>
      <c r="G25" s="28"/>
      <c r="H25" s="28"/>
      <c r="I25" s="26"/>
      <c r="J25" s="26"/>
      <c r="K25" s="25"/>
      <c r="L25" s="25"/>
    </row>
    <row r="26" ht="22" customHeight="1" spans="1:12">
      <c r="A26" s="25" t="s">
        <v>135</v>
      </c>
      <c r="B26" s="28" t="s">
        <v>136</v>
      </c>
      <c r="C26" s="28"/>
      <c r="D26" s="28"/>
      <c r="E26" s="28"/>
      <c r="F26" s="28"/>
      <c r="G26" s="28"/>
      <c r="H26" s="28"/>
      <c r="I26" s="26"/>
      <c r="J26" s="26"/>
      <c r="K26" s="25"/>
      <c r="L26" s="25"/>
    </row>
    <row r="27" ht="22" customHeight="1" spans="1:12">
      <c r="A27" s="25" t="s">
        <v>137</v>
      </c>
      <c r="B27" s="28" t="s">
        <v>138</v>
      </c>
      <c r="C27" s="28"/>
      <c r="D27" s="28"/>
      <c r="E27" s="28"/>
      <c r="F27" s="28"/>
      <c r="G27" s="28"/>
      <c r="H27" s="28"/>
      <c r="I27" s="26"/>
      <c r="J27" s="26"/>
      <c r="K27" s="25"/>
      <c r="L27" s="25"/>
    </row>
    <row r="28" ht="22" customHeight="1" spans="1:12">
      <c r="A28" s="25" t="s">
        <v>139</v>
      </c>
      <c r="B28" s="28" t="s">
        <v>140</v>
      </c>
      <c r="C28" s="28"/>
      <c r="D28" s="28"/>
      <c r="E28" s="28"/>
      <c r="F28" s="28"/>
      <c r="G28" s="28"/>
      <c r="H28" s="28"/>
      <c r="I28" s="26"/>
      <c r="J28" s="26"/>
      <c r="K28" s="25"/>
      <c r="L28" s="25"/>
    </row>
    <row r="29" ht="22" customHeight="1" spans="1:12">
      <c r="A29" s="25" t="s">
        <v>141</v>
      </c>
      <c r="B29" s="28" t="s">
        <v>142</v>
      </c>
      <c r="C29" s="28"/>
      <c r="D29" s="28"/>
      <c r="E29" s="28"/>
      <c r="F29" s="28"/>
      <c r="G29" s="28"/>
      <c r="H29" s="28"/>
      <c r="I29" s="26"/>
      <c r="J29" s="26"/>
      <c r="K29" s="25"/>
      <c r="L29" s="25"/>
    </row>
    <row r="30" ht="22" customHeight="1" spans="1:12">
      <c r="A30" s="25" t="s">
        <v>143</v>
      </c>
      <c r="B30" s="28" t="s">
        <v>144</v>
      </c>
      <c r="C30" s="28"/>
      <c r="D30" s="28"/>
      <c r="E30" s="28"/>
      <c r="F30" s="28"/>
      <c r="G30" s="28"/>
      <c r="H30" s="28"/>
      <c r="I30" s="26"/>
      <c r="J30" s="26"/>
      <c r="K30" s="25"/>
      <c r="L30" s="25"/>
    </row>
    <row r="55" customHeight="1" spans="6:8">
      <c r="F55" s="28"/>
      <c r="G55" s="28"/>
      <c r="H55" s="28"/>
    </row>
    <row r="56" customHeight="1" spans="6:8">
      <c r="F56" s="28"/>
      <c r="G56" s="28"/>
      <c r="H56" s="28"/>
    </row>
    <row r="57" customHeight="1" spans="6:8">
      <c r="F57" s="28"/>
      <c r="G57" s="28"/>
      <c r="H57" s="28"/>
    </row>
    <row r="58" customHeight="1" spans="6:8">
      <c r="F58" s="28"/>
      <c r="G58" s="28"/>
      <c r="H58" s="28"/>
    </row>
    <row r="59" customHeight="1" spans="6:8">
      <c r="F59" s="28"/>
      <c r="G59" s="28"/>
      <c r="H59" s="28"/>
    </row>
    <row r="60" customHeight="1" spans="6:8">
      <c r="F60" s="28"/>
      <c r="G60" s="28"/>
      <c r="H60" s="28"/>
    </row>
    <row r="61" customHeight="1" spans="6:8">
      <c r="F61" s="28"/>
      <c r="G61" s="28"/>
      <c r="H61" s="28"/>
    </row>
    <row r="62" customHeight="1" spans="6:8">
      <c r="F62" s="25"/>
      <c r="G62" s="25"/>
      <c r="H62" s="25"/>
    </row>
    <row r="63" customHeight="1" spans="6:8">
      <c r="F63" s="25"/>
      <c r="G63" s="25"/>
      <c r="H63" s="25"/>
    </row>
  </sheetData>
  <protectedRanges>
    <protectedRange sqref="E25:E27" name="区域1_4"/>
    <protectedRange sqref="E30" name="区域1_5"/>
  </protectedRanges>
  <mergeCells count="9">
    <mergeCell ref="A1:H1"/>
    <mergeCell ref="B23:H23"/>
    <mergeCell ref="B24:H24"/>
    <mergeCell ref="B25:H25"/>
    <mergeCell ref="B26:H26"/>
    <mergeCell ref="B27:H27"/>
    <mergeCell ref="B28:H28"/>
    <mergeCell ref="B29:H29"/>
    <mergeCell ref="B30:H30"/>
  </mergeCells>
  <conditionalFormatting sqref="H4">
    <cfRule type="cellIs" dxfId="0" priority="9" stopIfTrue="1" operator="equal">
      <formula>"天京"</formula>
    </cfRule>
  </conditionalFormatting>
  <conditionalFormatting sqref="S7">
    <cfRule type="cellIs" dxfId="0" priority="1" stopIfTrue="1" operator="equal">
      <formula>"天京"</formula>
    </cfRule>
  </conditionalFormatting>
  <conditionalFormatting sqref="H9">
    <cfRule type="cellIs" dxfId="0" priority="6" stopIfTrue="1" operator="equal">
      <formula>"天京"</formula>
    </cfRule>
  </conditionalFormatting>
  <conditionalFormatting sqref="H10">
    <cfRule type="cellIs" dxfId="0" priority="7" stopIfTrue="1" operator="equal">
      <formula>"天京"</formula>
    </cfRule>
  </conditionalFormatting>
  <conditionalFormatting sqref="H13">
    <cfRule type="cellIs" dxfId="0" priority="2" stopIfTrue="1" operator="equal">
      <formula>"天京"</formula>
    </cfRule>
  </conditionalFormatting>
  <conditionalFormatting sqref="H14">
    <cfRule type="cellIs" dxfId="0" priority="5" stopIfTrue="1" operator="equal">
      <formula>"天京"</formula>
    </cfRule>
  </conditionalFormatting>
  <conditionalFormatting sqref="H15">
    <cfRule type="cellIs" dxfId="0" priority="4" stopIfTrue="1" operator="equal">
      <formula>"天京"</formula>
    </cfRule>
  </conditionalFormatting>
  <conditionalFormatting sqref="H16">
    <cfRule type="cellIs" dxfId="0" priority="3" stopIfTrue="1" operator="equal">
      <formula>"天京"</formula>
    </cfRule>
  </conditionalFormatting>
  <conditionalFormatting sqref="H5:H6">
    <cfRule type="cellIs" dxfId="0" priority="10" stopIfTrue="1" operator="equal">
      <formula>"天京"</formula>
    </cfRule>
  </conditionalFormatting>
  <conditionalFormatting sqref="J22:J30">
    <cfRule type="cellIs" dxfId="0" priority="11" stopIfTrue="1" operator="equal">
      <formula>"天京"</formula>
    </cfRule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1" master="">
    <arrUserId title="区域1_16" rangeCreator="" othersAccessPermission="edit"/>
    <arrUserId title="区域1_8_1_5" rangeCreator="" othersAccessPermission="edit"/>
    <arrUserId title="区域1_4" rangeCreator="" othersAccessPermission="edit"/>
    <arrUserId title="区域1_5" rangeCreator="" othersAccessPermission="edit"/>
  </rangeList>
  <rangeList sheetStid="2" master="">
    <arrUserId title="区域1_4" rangeCreator="" othersAccessPermission="edit"/>
    <arrUserId title="区域1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T5—811单元</vt:lpstr>
      <vt:lpstr>T5—4楼6个办公室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譚東昇</cp:lastModifiedBy>
  <dcterms:created xsi:type="dcterms:W3CDTF">2025-09-01T07:03:00Z</dcterms:created>
  <dcterms:modified xsi:type="dcterms:W3CDTF">2025-09-02T09:15:32Z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32A6981C3DCF43B9B2961C7E757BE044_11</vt:lpwstr>
  </property>
  <property fmtid="{D5CDD505-2E9C-101B-9397-08002B2CF9AE}" pid="3" name="KSOProductBuildVer">
    <vt:lpwstr>2052-12.1.0.17468</vt:lpwstr>
  </property>
</Properties>
</file>